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iver\Desktop\"/>
    </mc:Choice>
  </mc:AlternateContent>
  <xr:revisionPtr revIDLastSave="0" documentId="13_ncr:1_{A63B1D95-3BF0-439C-B6C5-EE19AD45D875}" xr6:coauthVersionLast="40" xr6:coauthVersionMax="40" xr10:uidLastSave="{00000000-0000-0000-0000-000000000000}"/>
  <bookViews>
    <workbookView xWindow="0" yWindow="0" windowWidth="14376" windowHeight="3336" xr2:uid="{7476FAB8-9225-46EC-908E-94579B29ADFC}"/>
  </bookViews>
  <sheets>
    <sheet name="SAMPLE" sheetId="3" r:id="rId1"/>
    <sheet name="Class 1" sheetId="10" r:id="rId2"/>
    <sheet name="Class 2" sheetId="11" r:id="rId3"/>
    <sheet name="Class 3" sheetId="12" r:id="rId4"/>
    <sheet name="Class 4" sheetId="13" r:id="rId5"/>
    <sheet name="Class 5" sheetId="15" r:id="rId6"/>
    <sheet name="Class 6" sheetId="16" r:id="rId7"/>
    <sheet name="Class 7" sheetId="17" r:id="rId8"/>
  </sheets>
  <definedNames>
    <definedName name="_xlchart.v2.0" hidden="1">SAMPLE!$A$16:$A$18</definedName>
    <definedName name="_xlchart.v2.1" hidden="1">SAMPLE!$B$16:$B$18</definedName>
    <definedName name="_xlchart.v2.10" hidden="1">'Class 5'!$A$16:$A$18</definedName>
    <definedName name="_xlchart.v2.11" hidden="1">'Class 5'!$B$16:$B$18</definedName>
    <definedName name="_xlchart.v2.12" hidden="1">'Class 6'!$A$16:$A$18</definedName>
    <definedName name="_xlchart.v2.13" hidden="1">'Class 6'!$B$16:$B$18</definedName>
    <definedName name="_xlchart.v2.14" hidden="1">'Class 7'!$A$16:$A$18</definedName>
    <definedName name="_xlchart.v2.15" hidden="1">'Class 7'!$B$16:$B$18</definedName>
    <definedName name="_xlchart.v2.2" hidden="1">'Class 1'!$A$16:$A$18</definedName>
    <definedName name="_xlchart.v2.3" hidden="1">'Class 1'!$B$16:$B$18</definedName>
    <definedName name="_xlchart.v2.4" hidden="1">'Class 2'!$A$16:$A$18</definedName>
    <definedName name="_xlchart.v2.5" hidden="1">'Class 2'!$B$16:$B$18</definedName>
    <definedName name="_xlchart.v2.6" hidden="1">'Class 3'!$A$16:$A$18</definedName>
    <definedName name="_xlchart.v2.7" hidden="1">'Class 3'!$B$16:$B$18</definedName>
    <definedName name="_xlchart.v2.8" hidden="1">'Class 4'!$A$16:$A$18</definedName>
    <definedName name="_xlchart.v2.9" hidden="1">'Class 4'!$B$16:$B$18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7" l="1"/>
  <c r="E19" i="17"/>
  <c r="B17" i="17"/>
  <c r="D16" i="17"/>
  <c r="B16" i="17"/>
  <c r="E16" i="17" s="1"/>
  <c r="E15" i="17"/>
  <c r="C15" i="17"/>
  <c r="E14" i="17"/>
  <c r="C14" i="17"/>
  <c r="E13" i="17"/>
  <c r="C13" i="17"/>
  <c r="E12" i="17"/>
  <c r="C12" i="17"/>
  <c r="E11" i="17"/>
  <c r="C11" i="17"/>
  <c r="E10" i="17"/>
  <c r="C10" i="17"/>
  <c r="E9" i="17"/>
  <c r="C9" i="17"/>
  <c r="E8" i="17"/>
  <c r="C8" i="17"/>
  <c r="E7" i="17"/>
  <c r="C7" i="17"/>
  <c r="E6" i="17"/>
  <c r="C6" i="17"/>
  <c r="E5" i="17"/>
  <c r="C5" i="17"/>
  <c r="E4" i="17"/>
  <c r="C4" i="17"/>
  <c r="E3" i="17"/>
  <c r="B18" i="17" s="1"/>
  <c r="C3" i="17"/>
  <c r="E2" i="17"/>
  <c r="C2" i="17"/>
  <c r="E20" i="16"/>
  <c r="E19" i="16"/>
  <c r="B17" i="16"/>
  <c r="D16" i="16"/>
  <c r="B16" i="16"/>
  <c r="E16" i="16" s="1"/>
  <c r="E15" i="16"/>
  <c r="C15" i="16"/>
  <c r="E14" i="16"/>
  <c r="C14" i="16"/>
  <c r="E13" i="16"/>
  <c r="C13" i="16"/>
  <c r="E12" i="16"/>
  <c r="C12" i="16"/>
  <c r="E11" i="16"/>
  <c r="C11" i="16"/>
  <c r="E10" i="16"/>
  <c r="C10" i="16"/>
  <c r="E9" i="16"/>
  <c r="C9" i="16"/>
  <c r="E8" i="16"/>
  <c r="C8" i="16"/>
  <c r="E7" i="16"/>
  <c r="C7" i="16"/>
  <c r="E6" i="16"/>
  <c r="C6" i="16"/>
  <c r="E5" i="16"/>
  <c r="C5" i="16"/>
  <c r="E4" i="16"/>
  <c r="C4" i="16"/>
  <c r="E3" i="16"/>
  <c r="C3" i="16"/>
  <c r="E2" i="16"/>
  <c r="B18" i="16" s="1"/>
  <c r="C2" i="16"/>
  <c r="E20" i="15"/>
  <c r="E19" i="15"/>
  <c r="B17" i="15"/>
  <c r="D16" i="15"/>
  <c r="B16" i="15"/>
  <c r="E16" i="15" s="1"/>
  <c r="E15" i="15"/>
  <c r="C15" i="15"/>
  <c r="E14" i="15"/>
  <c r="C14" i="15"/>
  <c r="E13" i="15"/>
  <c r="C13" i="15"/>
  <c r="E12" i="15"/>
  <c r="C12" i="15"/>
  <c r="E11" i="15"/>
  <c r="C11" i="15"/>
  <c r="E10" i="15"/>
  <c r="C10" i="15"/>
  <c r="E9" i="15"/>
  <c r="C9" i="15"/>
  <c r="E8" i="15"/>
  <c r="C8" i="15"/>
  <c r="E7" i="15"/>
  <c r="C7" i="15"/>
  <c r="E6" i="15"/>
  <c r="C6" i="15"/>
  <c r="E5" i="15"/>
  <c r="C5" i="15"/>
  <c r="E4" i="15"/>
  <c r="C4" i="15"/>
  <c r="E3" i="15"/>
  <c r="B18" i="15" s="1"/>
  <c r="C3" i="15"/>
  <c r="E2" i="15"/>
  <c r="C2" i="15"/>
  <c r="E20" i="13"/>
  <c r="E19" i="13"/>
  <c r="B17" i="13"/>
  <c r="D16" i="13"/>
  <c r="B16" i="13"/>
  <c r="E16" i="13" s="1"/>
  <c r="E15" i="13"/>
  <c r="C15" i="13"/>
  <c r="E14" i="13"/>
  <c r="C14" i="13"/>
  <c r="E13" i="13"/>
  <c r="C13" i="13"/>
  <c r="E12" i="13"/>
  <c r="C12" i="13"/>
  <c r="E11" i="13"/>
  <c r="C11" i="13"/>
  <c r="E10" i="13"/>
  <c r="C10" i="13"/>
  <c r="E9" i="13"/>
  <c r="C9" i="13"/>
  <c r="E8" i="13"/>
  <c r="C8" i="13"/>
  <c r="E7" i="13"/>
  <c r="C7" i="13"/>
  <c r="E6" i="13"/>
  <c r="C6" i="13"/>
  <c r="E5" i="13"/>
  <c r="C5" i="13"/>
  <c r="E4" i="13"/>
  <c r="C4" i="13"/>
  <c r="E3" i="13"/>
  <c r="B18" i="13" s="1"/>
  <c r="C3" i="13"/>
  <c r="E2" i="13"/>
  <c r="C2" i="13"/>
  <c r="E20" i="12"/>
  <c r="E19" i="12"/>
  <c r="B17" i="12"/>
  <c r="D16" i="12"/>
  <c r="B16" i="12"/>
  <c r="E16" i="12" s="1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C8" i="12"/>
  <c r="E7" i="12"/>
  <c r="C7" i="12"/>
  <c r="E6" i="12"/>
  <c r="C6" i="12"/>
  <c r="E5" i="12"/>
  <c r="C5" i="12"/>
  <c r="E4" i="12"/>
  <c r="C4" i="12"/>
  <c r="E3" i="12"/>
  <c r="B18" i="12" s="1"/>
  <c r="C3" i="12"/>
  <c r="E2" i="12"/>
  <c r="C2" i="12"/>
  <c r="E20" i="11"/>
  <c r="E19" i="11"/>
  <c r="B17" i="11"/>
  <c r="D16" i="11"/>
  <c r="B16" i="11"/>
  <c r="E16" i="11" s="1"/>
  <c r="E15" i="11"/>
  <c r="C15" i="11"/>
  <c r="E14" i="11"/>
  <c r="C14" i="11"/>
  <c r="E13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C6" i="11"/>
  <c r="E5" i="11"/>
  <c r="C5" i="11"/>
  <c r="E4" i="11"/>
  <c r="C4" i="11"/>
  <c r="E3" i="11"/>
  <c r="B18" i="11" s="1"/>
  <c r="C3" i="11"/>
  <c r="E2" i="11"/>
  <c r="C2" i="11"/>
  <c r="E20" i="10"/>
  <c r="E19" i="10"/>
  <c r="D16" i="10"/>
  <c r="B16" i="10"/>
  <c r="E16" i="10" s="1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6" i="10"/>
  <c r="C6" i="10"/>
  <c r="E5" i="10"/>
  <c r="C5" i="10"/>
  <c r="E4" i="10"/>
  <c r="C4" i="10"/>
  <c r="E3" i="10"/>
  <c r="C3" i="10"/>
  <c r="E2" i="10"/>
  <c r="C2" i="10"/>
  <c r="B17" i="10" l="1"/>
  <c r="B18" i="10"/>
  <c r="E20" i="3" l="1"/>
  <c r="E19" i="3"/>
  <c r="D16" i="3"/>
  <c r="B16" i="3"/>
  <c r="E16" i="3" s="1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E2" i="3"/>
  <c r="C2" i="3"/>
  <c r="B18" i="3" l="1"/>
  <c r="B17" i="3"/>
</calcChain>
</file>

<file path=xl/sharedStrings.xml><?xml version="1.0" encoding="utf-8"?>
<sst xmlns="http://schemas.openxmlformats.org/spreadsheetml/2006/main" count="502" uniqueCount="68">
  <si>
    <t>Assignment</t>
  </si>
  <si>
    <t>Assignment Complete</t>
  </si>
  <si>
    <t>Percentage</t>
  </si>
  <si>
    <t>Current Grade</t>
  </si>
  <si>
    <t>Instructions:</t>
  </si>
  <si>
    <r>
      <rPr>
        <b/>
        <sz val="11"/>
        <color theme="1"/>
        <rFont val="Calibri"/>
        <family val="2"/>
        <scheme val="minor"/>
      </rPr>
      <t>Column D:</t>
    </r>
    <r>
      <rPr>
        <sz val="11"/>
        <color theme="1"/>
        <rFont val="Calibri"/>
        <family val="2"/>
        <scheme val="minor"/>
      </rPr>
      <t xml:space="preserve"> Indicate the percentage weight of each assignment</t>
    </r>
  </si>
  <si>
    <t>Test 1</t>
  </si>
  <si>
    <t>Test 2</t>
  </si>
  <si>
    <t>Test 3</t>
  </si>
  <si>
    <t>Final Exam</t>
  </si>
  <si>
    <r>
      <rPr>
        <b/>
        <sz val="11"/>
        <color theme="1"/>
        <rFont val="Calibri"/>
        <family val="2"/>
        <scheme val="minor"/>
      </rPr>
      <t>Column A:</t>
    </r>
    <r>
      <rPr>
        <sz val="11"/>
        <color theme="1"/>
        <rFont val="Calibri"/>
        <family val="2"/>
        <scheme val="minor"/>
      </rPr>
      <t xml:space="preserve"> Indicate the assignments you will be evaluated on</t>
    </r>
  </si>
  <si>
    <t>Letter Grade</t>
  </si>
  <si>
    <t>GPA</t>
  </si>
  <si>
    <t>A</t>
  </si>
  <si>
    <t>95-100</t>
  </si>
  <si>
    <t>4.00/4.00</t>
  </si>
  <si>
    <t>A-</t>
  </si>
  <si>
    <t>90-94</t>
  </si>
  <si>
    <t>3.7/4.00</t>
  </si>
  <si>
    <t>B+</t>
  </si>
  <si>
    <t>87-89</t>
  </si>
  <si>
    <t>3.3/4.00</t>
  </si>
  <si>
    <t>B</t>
  </si>
  <si>
    <t>83-86</t>
  </si>
  <si>
    <t>3.00/4.00</t>
  </si>
  <si>
    <t>B-</t>
  </si>
  <si>
    <t>80-82</t>
  </si>
  <si>
    <t>2.7/4.00</t>
  </si>
  <si>
    <t>C+</t>
  </si>
  <si>
    <t>77-79</t>
  </si>
  <si>
    <t>2.3/4.00</t>
  </si>
  <si>
    <t>C</t>
  </si>
  <si>
    <t>73-76</t>
  </si>
  <si>
    <t>2.00/4.00</t>
  </si>
  <si>
    <t>C-</t>
  </si>
  <si>
    <t>70-72</t>
  </si>
  <si>
    <t>1.7/4.00</t>
  </si>
  <si>
    <t>D+</t>
  </si>
  <si>
    <t>67-69</t>
  </si>
  <si>
    <t>1.3/4.00</t>
  </si>
  <si>
    <t>D</t>
  </si>
  <si>
    <t>63-66</t>
  </si>
  <si>
    <t>1.00/4.00</t>
  </si>
  <si>
    <t>D-</t>
  </si>
  <si>
    <t>60-62</t>
  </si>
  <si>
    <t>0.7/4.00</t>
  </si>
  <si>
    <t>F</t>
  </si>
  <si>
    <t>Below 60</t>
  </si>
  <si>
    <t>0.00/4.00</t>
  </si>
  <si>
    <t>Weight</t>
  </si>
  <si>
    <t>Percentage points Earned</t>
  </si>
  <si>
    <t>Minimum Grade</t>
  </si>
  <si>
    <t>Column1</t>
  </si>
  <si>
    <t>Maximum Grade*</t>
  </si>
  <si>
    <t>*this assumes neither dropping of assigned grades nor any extra credit</t>
  </si>
  <si>
    <t>**Typical Grading Scale</t>
  </si>
  <si>
    <t>**This is the most commonly used grading scale, however you should refer to the syllabus for your class to determine the grading scale your professor uses.</t>
  </si>
  <si>
    <t>&lt;---</t>
  </si>
  <si>
    <t>Should be</t>
  </si>
  <si>
    <r>
      <rPr>
        <b/>
        <sz val="11"/>
        <color theme="1"/>
        <rFont val="Calibri"/>
        <family val="2"/>
        <scheme val="minor"/>
      </rPr>
      <t xml:space="preserve">Column B: </t>
    </r>
    <r>
      <rPr>
        <sz val="11"/>
        <color theme="1"/>
        <rFont val="Calibri"/>
        <family val="2"/>
        <scheme val="minor"/>
      </rPr>
      <t>Indicate your grade for that category (for things like homework, quizzes, and participation you will put your "average" grade). If you don't have a score for something, leave it blank and fill it in once you receive a grade.</t>
    </r>
  </si>
  <si>
    <t>Homework</t>
  </si>
  <si>
    <t>Quizzes</t>
  </si>
  <si>
    <t>Minimum Grade:</t>
  </si>
  <si>
    <t>The grade you would receive if you earned a 0 on all remaining assignments</t>
  </si>
  <si>
    <t>Current Grade:</t>
  </si>
  <si>
    <t>Your current grade considering all graded assignements</t>
  </si>
  <si>
    <t>Maximum Grade:</t>
  </si>
  <si>
    <t>The grade you would receive if you received a 100 on all remaining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</si>
</sst>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/>
      <right/>
      <top/>
      <bottom style="medium">
        <color rgb="FFAAAAAA"/>
      </bottom>
      <diagonal/>
    </border>
    <border>
      <left/>
      <right/>
      <top style="medium">
        <color rgb="FFAAAAAA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0" xfId="0" applyNumberFormat="1" applyProtection="1"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6" fillId="4" borderId="0" xfId="0" applyFont="1" applyFill="1" applyProtection="1">
      <protection locked="0"/>
    </xf>
    <xf numFmtId="0" fontId="0" fillId="0" borderId="7" xfId="0" applyFill="1" applyBorder="1" applyProtection="1"/>
    <xf numFmtId="164" fontId="0" fillId="0" borderId="0" xfId="0" applyNumberFormat="1" applyFill="1" applyBorder="1" applyProtection="1"/>
    <xf numFmtId="0" fontId="0" fillId="0" borderId="0" xfId="0" applyFill="1" applyBorder="1" applyProtection="1"/>
    <xf numFmtId="164" fontId="4" fillId="0" borderId="0" xfId="0" applyNumberFormat="1" applyFont="1" applyFill="1" applyBorder="1" applyProtection="1"/>
    <xf numFmtId="164" fontId="7" fillId="0" borderId="7" xfId="0" applyNumberFormat="1" applyFont="1" applyFill="1" applyBorder="1" applyProtection="1"/>
    <xf numFmtId="0" fontId="0" fillId="0" borderId="0" xfId="0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12" xfId="0" applyBorder="1" applyProtection="1"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0" fillId="0" borderId="14" xfId="0" applyFill="1" applyBorder="1" applyProtection="1"/>
    <xf numFmtId="0" fontId="8" fillId="0" borderId="11" xfId="0" applyFon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5" fillId="0" borderId="11" xfId="0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/>
    <xf numFmtId="0" fontId="0" fillId="0" borderId="17" xfId="0" applyBorder="1" applyProtection="1">
      <protection locked="0"/>
    </xf>
  </cellXfs>
  <cellStyles count="1">
    <cellStyle name="Normal" xfId="0" builtinId="0"/>
  </cellStyles>
  <dxfs count="56">
    <dxf>
      <numFmt numFmtId="0" formatCode="General"/>
      <protection locked="0" hidden="0"/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protection locked="0" hidden="0"/>
    </dxf>
    <dxf>
      <fill>
        <patternFill>
          <bgColor rgb="FFFF0000"/>
        </patternFill>
      </fill>
    </dxf>
    <dxf>
      <numFmt numFmtId="0" formatCode="General"/>
      <protection locked="0" hidden="0"/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protection locked="0" hidden="0"/>
    </dxf>
    <dxf>
      <fill>
        <patternFill>
          <bgColor rgb="FFFF0000"/>
        </patternFill>
      </fill>
    </dxf>
    <dxf>
      <numFmt numFmtId="0" formatCode="General"/>
      <protection locked="0" hidden="0"/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protection locked="0" hidden="0"/>
    </dxf>
    <dxf>
      <fill>
        <patternFill>
          <bgColor rgb="FFFF0000"/>
        </patternFill>
      </fill>
    </dxf>
    <dxf>
      <numFmt numFmtId="0" formatCode="General"/>
      <protection locked="0" hidden="0"/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protection locked="0" hidden="0"/>
    </dxf>
    <dxf>
      <fill>
        <patternFill>
          <bgColor rgb="FFFF0000"/>
        </patternFill>
      </fill>
    </dxf>
    <dxf>
      <numFmt numFmtId="0" formatCode="General"/>
      <protection locked="0" hidden="0"/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protection locked="0" hidden="0"/>
    </dxf>
    <dxf>
      <fill>
        <patternFill>
          <bgColor rgb="FFFF0000"/>
        </patternFill>
      </fill>
    </dxf>
    <dxf>
      <numFmt numFmtId="0" formatCode="General"/>
      <protection locked="0" hidden="0"/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protection locked="0" hidden="0"/>
    </dxf>
    <dxf>
      <fill>
        <patternFill>
          <bgColor rgb="FFFF0000"/>
        </patternFill>
      </fill>
    </dxf>
    <dxf>
      <numFmt numFmtId="0" formatCode="General"/>
      <protection locked="0" hidden="0"/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protection locked="0" hidden="0"/>
    </dxf>
    <dxf>
      <fill>
        <patternFill>
          <bgColor rgb="FFFF0000"/>
        </patternFill>
      </fill>
    </dxf>
    <dxf>
      <border diagonalUp="0" diagonalDown="0">
        <left/>
        <right style="thin">
          <color indexed="64"/>
        </right>
        <vertical/>
      </border>
      <protection locked="0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/>
        <vertical/>
      </border>
      <protection locked="0" hidden="0"/>
    </dxf>
    <dxf>
      <numFmt numFmtId="0" formatCode="General"/>
      <protection locked="0" hidden="0"/>
    </dxf>
    <dxf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_xlchart.v2.4</cx:f>
      </cx:strDim>
      <cx:numDim type="val">
        <cx:f>_xlchart.v2.5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_xlchart.v2.6</cx:f>
      </cx:strDim>
      <cx:numDim type="val">
        <cx:f>_xlchart.v2.7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_xlchart.v2.8</cx:f>
      </cx:strDim>
      <cx:numDim type="val">
        <cx:f>_xlchart.v2.9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_xlchart.v2.10</cx:f>
      </cx:strDim>
      <cx:numDim type="val">
        <cx:f>_xlchart.v2.11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_xlchart.v2.12</cx:f>
      </cx:strDim>
      <cx:numDim type="val">
        <cx:f>_xlchart.v2.13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_xlchart.v2.14</cx:f>
      </cx:strDim>
      <cx:numDim type="val">
        <cx:f>_xlchart.v2.15</cx:f>
      </cx:numDim>
    </cx:data>
  </cx:chartData>
  <cx:chart>
    <cx:title pos="t" align="ctr" overlay="0">
      <cx:tx>
        <cx:txData>
          <cx:v>Current Grade Range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Current Grade Range</a:t>
          </a:r>
        </a:p>
      </cx:txPr>
    </cx:title>
    <cx:plotArea>
      <cx:plotAreaRegion>
        <cx:series layoutId="funnel" uniqueId="{47A42AEB-4F4C-4823-92DE-26F902CD4EC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>
                    <a:solidFill>
                      <a:srgbClr val="C00000"/>
                    </a:solidFill>
                  </a:defRPr>
                </a:pPr>
                <a:endParaRPr lang="en-US" sz="1600" b="0" i="0" u="none" strike="noStrike" baseline="0">
                  <a:solidFill>
                    <a:srgbClr val="C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8BDE2B8-C387-47EF-98A4-C0DD3CBA56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4812526-A04F-48C2-BCD9-2FE9250AD7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70431D1-870C-4C49-8782-35C1D65387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3276869-04A5-4789-880E-08898407FA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E2D72EE-0F69-44FC-AE32-DD68EFBA6D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C2B7619-4360-4013-886E-70D7A0C83C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208E173-F8F0-4E83-859C-AC69ED5FF6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7520</xdr:colOff>
      <xdr:row>0</xdr:row>
      <xdr:rowOff>182478</xdr:rowOff>
    </xdr:from>
    <xdr:to>
      <xdr:col>20</xdr:col>
      <xdr:colOff>16711</xdr:colOff>
      <xdr:row>16</xdr:row>
      <xdr:rowOff>175461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FBDFED3-DD38-41A4-9362-61B034FC5D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65720" y="182478"/>
              <a:ext cx="4436411" cy="3079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13758F-A888-4BCD-99DB-B221A7AEC3AC}" name="Table234534" displayName="Table234534" ref="A1:E20" totalsRowShown="0" headerRowDxfId="54">
  <autoFilter ref="A1:E20" xr:uid="{00000000-0009-0000-0100-000004000000}"/>
  <tableColumns count="5">
    <tableColumn id="1" xr3:uid="{97578C61-5C38-4D1A-8029-2B0D43E83538}" name="Assignment" dataDxfId="52"/>
    <tableColumn id="2" xr3:uid="{52C36774-4380-495B-9997-DEB3E0CAE812}" name="Percentage points Earned" dataDxfId="51"/>
    <tableColumn id="3" xr3:uid="{0422DDE1-1CF4-4B7A-BB91-F2C7D99CC488}" name="Assignment Complete" dataDxfId="50"/>
    <tableColumn id="4" xr3:uid="{5E489A1A-3B33-4B91-9164-9E60863EAC8B}" name="Weight" dataDxfId="49"/>
    <tableColumn id="5" xr3:uid="{E76389D8-4241-4C74-B60D-BD042D6EF916}" name="Column1" dataDxfId="53">
      <calculatedColumnFormula>IF(Table234534[[#This Row],[Percentage points Earned]]="",100,Table234534[[#This Row],[Percentage points Earned]])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92268B-78F2-47F4-8507-96A064FC3100}" name="Table23453411" displayName="Table23453411" ref="A1:E20" totalsRowShown="0" headerRowDxfId="47">
  <autoFilter ref="A1:E20" xr:uid="{00000000-0009-0000-0100-000004000000}"/>
  <tableColumns count="5">
    <tableColumn id="1" xr3:uid="{68D4BB8F-5EDC-4AB5-A130-BF0111DE6B62}" name="Assignment" dataDxfId="46"/>
    <tableColumn id="2" xr3:uid="{576F9AF6-0510-4286-853C-8760C7ED87F2}" name="Percentage points Earned" dataDxfId="45"/>
    <tableColumn id="3" xr3:uid="{203CBF00-2A05-4772-A9E2-C2639E0FC692}" name="Assignment Complete" dataDxfId="44"/>
    <tableColumn id="4" xr3:uid="{74B89F3E-6D9F-462F-AD44-C5F7E7325538}" name="Weight" dataDxfId="43"/>
    <tableColumn id="5" xr3:uid="{7C0F53EC-B5EC-4893-A4E7-F16BD8B52B08}" name="Column1" dataDxfId="42">
      <calculatedColumnFormula>IF(Table23453411[[#This Row],[Percentage points Earned]]="",100,Table23453411[[#This Row],[Percentage points Earned]])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6936CEB-8362-4995-A290-30246B078703}" name="Table2345341112" displayName="Table2345341112" ref="A1:E20" totalsRowShown="0" headerRowDxfId="40">
  <autoFilter ref="A1:E20" xr:uid="{00000000-0009-0000-0100-000004000000}"/>
  <tableColumns count="5">
    <tableColumn id="1" xr3:uid="{E6B0FC66-DA30-412C-8B57-0DD86F39B603}" name="Assignment" dataDxfId="39"/>
    <tableColumn id="2" xr3:uid="{DDD5BA64-32D4-4313-8E45-7BB4DAFD48C3}" name="Percentage points Earned" dataDxfId="38"/>
    <tableColumn id="3" xr3:uid="{FA70CF45-7820-4EFC-8BCA-DECACE14482F}" name="Assignment Complete" dataDxfId="37"/>
    <tableColumn id="4" xr3:uid="{78DDB2D7-B074-455F-9DF9-060B4D103B3D}" name="Weight" dataDxfId="36"/>
    <tableColumn id="5" xr3:uid="{2C661BF9-3BE2-4ADA-94C9-90046624E57F}" name="Column1" dataDxfId="35">
      <calculatedColumnFormula>IF(Table2345341112[[#This Row],[Percentage points Earned]]="",100,Table2345341112[[#This Row],[Percentage points Earned]])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383C00D-501B-4D7F-9BD0-C8C343E9FFB4}" name="Table234534111213" displayName="Table234534111213" ref="A1:E20" totalsRowShown="0" headerRowDxfId="33">
  <autoFilter ref="A1:E20" xr:uid="{00000000-0009-0000-0100-000004000000}"/>
  <tableColumns count="5">
    <tableColumn id="1" xr3:uid="{0B465BB5-77E2-4DC2-8377-EA6B0B5B149F}" name="Assignment" dataDxfId="32"/>
    <tableColumn id="2" xr3:uid="{59CE7F5D-F397-466B-9FC3-C6C88D258D14}" name="Percentage points Earned" dataDxfId="31"/>
    <tableColumn id="3" xr3:uid="{E51AF043-F932-4249-A19E-412F47C5F48E}" name="Assignment Complete" dataDxfId="30"/>
    <tableColumn id="4" xr3:uid="{18FA5126-9AF3-4583-9A74-8F6AAADC31F8}" name="Weight" dataDxfId="29"/>
    <tableColumn id="5" xr3:uid="{12E58CF7-D5FF-4070-A8E7-57EE8849766D}" name="Column1" dataDxfId="28">
      <calculatedColumnFormula>IF(Table234534111213[[#This Row],[Percentage points Earned]]="",100,Table234534111213[[#This Row],[Percentage points Earned]])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1EA4E6-EA6F-4607-86BA-E7E13241AFC8}" name="Table23453411121314" displayName="Table23453411121314" ref="A1:E20" totalsRowShown="0" headerRowDxfId="26">
  <autoFilter ref="A1:E20" xr:uid="{00000000-0009-0000-0100-000004000000}"/>
  <tableColumns count="5">
    <tableColumn id="1" xr3:uid="{893BCE4E-8825-40ED-89A5-496C56A10F48}" name="Assignment" dataDxfId="25"/>
    <tableColumn id="2" xr3:uid="{1460095A-0929-4DD1-A9AC-269D5132E73A}" name="Percentage points Earned" dataDxfId="24"/>
    <tableColumn id="3" xr3:uid="{C193ED4A-7EC9-40B2-BAEA-3827072D0F56}" name="Assignment Complete" dataDxfId="23"/>
    <tableColumn id="4" xr3:uid="{F2BE5788-0E20-4962-9733-4B39F4FCB89B}" name="Weight" dataDxfId="22"/>
    <tableColumn id="5" xr3:uid="{95404D84-90AE-40FB-8ACA-9F03E1D3CED9}" name="Column1" dataDxfId="21">
      <calculatedColumnFormula>IF(Table23453411121314[[#This Row],[Percentage points Earned]]="",100,Table23453411121314[[#This Row],[Percentage points Earned]])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F1D0EF5-FF77-4A01-ADF5-F19124A7345C}" name="Table2345341112131415" displayName="Table2345341112131415" ref="A1:E20" totalsRowShown="0" headerRowDxfId="19">
  <autoFilter ref="A1:E20" xr:uid="{00000000-0009-0000-0100-000004000000}"/>
  <tableColumns count="5">
    <tableColumn id="1" xr3:uid="{1B49E94E-D8F1-4319-8B5F-5D4DF8A00582}" name="Assignment" dataDxfId="18"/>
    <tableColumn id="2" xr3:uid="{F4FDDE26-27BF-4D6C-998C-F83F9824775F}" name="Percentage points Earned" dataDxfId="17"/>
    <tableColumn id="3" xr3:uid="{A4D9DE28-EF19-4F35-BA92-4270BD152F60}" name="Assignment Complete" dataDxfId="16"/>
    <tableColumn id="4" xr3:uid="{49E0F091-1FE5-4F85-B79E-66E29D75FD68}" name="Weight" dataDxfId="15"/>
    <tableColumn id="5" xr3:uid="{8E2E6204-6B9B-4A8E-89E7-D94C836A809C}" name="Column1" dataDxfId="14">
      <calculatedColumnFormula>IF(Table2345341112131415[[#This Row],[Percentage points Earned]]="",100,Table2345341112131415[[#This Row],[Percentage points Earned]])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5219094-303B-4A1E-918D-942E2F0DA888}" name="Table234534111213141516" displayName="Table234534111213141516" ref="A1:E20" totalsRowShown="0" headerRowDxfId="12">
  <autoFilter ref="A1:E20" xr:uid="{00000000-0009-0000-0100-000004000000}"/>
  <tableColumns count="5">
    <tableColumn id="1" xr3:uid="{9989703A-0ACC-4C6C-A6DB-F8FD68C0F460}" name="Assignment" dataDxfId="11"/>
    <tableColumn id="2" xr3:uid="{2C93A4A4-1C94-4BD5-BC21-A7D66D5F7A72}" name="Percentage points Earned" dataDxfId="10"/>
    <tableColumn id="3" xr3:uid="{FC79890C-7450-4EF0-A6BD-0A325B5E4977}" name="Assignment Complete" dataDxfId="9"/>
    <tableColumn id="4" xr3:uid="{8993831B-D9F3-4E64-8CFF-3DBCCCBFF017}" name="Weight" dataDxfId="8"/>
    <tableColumn id="5" xr3:uid="{8AFFBF83-E292-4362-AD5F-2A8B1EFA75A6}" name="Column1" dataDxfId="7">
      <calculatedColumnFormula>IF(Table234534111213141516[[#This Row],[Percentage points Earned]]="",100,Table234534111213141516[[#This Row],[Percentage points Earned]])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187B605-D1F1-4905-90DF-B5ABE3F3071A}" name="Table23453411121314151617" displayName="Table23453411121314151617" ref="A1:E20" totalsRowShown="0" headerRowDxfId="5">
  <autoFilter ref="A1:E20" xr:uid="{00000000-0009-0000-0100-000004000000}"/>
  <tableColumns count="5">
    <tableColumn id="1" xr3:uid="{12B0A7CF-DE91-4A07-90BC-3C69493930A8}" name="Assignment" dataDxfId="4"/>
    <tableColumn id="2" xr3:uid="{9714B46E-96B2-442D-AE85-2CE2DE396B4F}" name="Percentage points Earned" dataDxfId="3"/>
    <tableColumn id="3" xr3:uid="{0F1B65DD-F33C-4905-9B6E-CB862F3A0EE6}" name="Assignment Complete" dataDxfId="2"/>
    <tableColumn id="4" xr3:uid="{098FCAAE-2A9E-404E-B1CA-F922346C5069}" name="Weight" dataDxfId="1"/>
    <tableColumn id="5" xr3:uid="{038CDD9E-B189-497D-A2A2-19D3A07C4A3A}" name="Column1" dataDxfId="0">
      <calculatedColumnFormula>IF(Table23453411121314151617[[#This Row],[Percentage points Earned]]="",100,Table23453411121314151617[[#This Row],[Percentage points Earned]])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254F-9B8B-4EAE-9FF0-4AB47091302D}">
  <dimension ref="A1:P26"/>
  <sheetViews>
    <sheetView tabSelected="1" zoomScale="76" zoomScaleNormal="76" workbookViewId="0">
      <selection activeCell="B6" sqref="B6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 t="s">
        <v>60</v>
      </c>
      <c r="B2" s="26">
        <v>95</v>
      </c>
      <c r="C2" s="27">
        <f>IF(B2="","",D2)</f>
        <v>5</v>
      </c>
      <c r="D2" s="28">
        <v>5</v>
      </c>
      <c r="E2" s="1">
        <f>IF(Table234534[[#This Row],[Percentage points Earned]]="",100,Table234534[[#This Row],[Percentage points Earned]])</f>
        <v>95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 t="s">
        <v>61</v>
      </c>
      <c r="B3" s="26">
        <v>87</v>
      </c>
      <c r="C3" s="27">
        <f t="shared" ref="C3:C15" si="0">IF(B3="","",D3)</f>
        <v>10</v>
      </c>
      <c r="D3" s="28">
        <v>10</v>
      </c>
      <c r="E3" s="1">
        <f>IF(Table234534[[#This Row],[Percentage points Earned]]="",100,Table234534[[#This Row],[Percentage points Earned]])</f>
        <v>87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 t="s">
        <v>6</v>
      </c>
      <c r="B4" s="26">
        <v>83</v>
      </c>
      <c r="C4" s="27">
        <f t="shared" si="0"/>
        <v>20</v>
      </c>
      <c r="D4" s="28">
        <v>20</v>
      </c>
      <c r="E4" s="1">
        <f>IF(Table234534[[#This Row],[Percentage points Earned]]="",100,Table234534[[#This Row],[Percentage points Earned]])</f>
        <v>83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 t="s">
        <v>7</v>
      </c>
      <c r="B5" s="26">
        <v>80</v>
      </c>
      <c r="C5" s="27">
        <f t="shared" si="0"/>
        <v>20</v>
      </c>
      <c r="D5" s="28">
        <v>20</v>
      </c>
      <c r="E5" s="1">
        <f>IF(Table234534[[#This Row],[Percentage points Earned]]="",100,Table234534[[#This Row],[Percentage points Earned]])</f>
        <v>80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 t="s">
        <v>8</v>
      </c>
      <c r="B6" s="26"/>
      <c r="C6" s="27" t="str">
        <f t="shared" si="0"/>
        <v/>
      </c>
      <c r="D6" s="28">
        <v>20</v>
      </c>
      <c r="E6" s="1">
        <f>IF(Table234534[[#This Row],[Percentage points Earned]]="",100,Table234534[[#This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 t="s">
        <v>9</v>
      </c>
      <c r="B7" s="26"/>
      <c r="C7" s="27" t="str">
        <f t="shared" si="0"/>
        <v/>
      </c>
      <c r="D7" s="28">
        <v>25</v>
      </c>
      <c r="E7" s="1">
        <f>IF(Table234534[[#This Row],[Percentage points Earned]]="",100,Table234534[[#This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IF(Table234534[[#This Row],[Percentage points Earned]]="",100,Table234534[[#This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IF(Table234534[[#This Row],[Percentage points Earned]]="",100,Table234534[[#This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IF(Table234534[[#This Row],[Percentage points Earned]]="",100,Table234534[[#This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IF(Table234534[[#This Row],[Percentage points Earned]]="",100,Table234534[[#This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IF(Table234534[[#This Row],[Percentage points Earned]]="",100,Table234534[[#This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IF(Table234534[[#This Row],[Percentage points Earned]]="",100,Table234534[[#This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IF(Table234534[[#This Row],[Percentage points Earned]]="",100,Table234534[[#This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IF(Table234534[[#This Row],[Percentage points Earned]]="",100,Table234534[[#This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>
        <f>SUMPRODUCT(B1:B15,D1:D15)/SUM(D1:D15)</f>
        <v>46.05</v>
      </c>
      <c r="C16" s="13"/>
      <c r="D16" s="30">
        <f>SUM(D2:D15)</f>
        <v>100</v>
      </c>
      <c r="E16" s="1">
        <f>IF(Table234534[[#This Row],[Percentage points Earned]]="",100,Table234534[[#This Row],[Percentage points Earned]])</f>
        <v>46.05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83.727272727272734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>
        <f>SUMPRODUCT(E2:E15,D2:D15)/SUM(D2:D15)</f>
        <v>91.05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IF(Table234534[[#This Row],[Percentage points Earned]]="",100,Table234534[[#This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IF(Table234534[[#This Row],[Percentage points Earned]]="",100,Table234534[[#This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55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19C1-5EBC-4F4F-8A7C-A91D73C161BD}">
  <dimension ref="A1:P26"/>
  <sheetViews>
    <sheetView zoomScale="76" zoomScaleNormal="76" workbookViewId="0">
      <selection activeCell="D5" sqref="D5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/>
      <c r="B2" s="26"/>
      <c r="C2" s="27" t="str">
        <f>IF(B2="","",D2)</f>
        <v/>
      </c>
      <c r="D2" s="28"/>
      <c r="E2" s="1">
        <f>IF(Table23453411[[#This Row],[Percentage points Earned]]="",100,Table23453411[[#This Row],[Percentage points Earned]])</f>
        <v>100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/>
      <c r="B3" s="26"/>
      <c r="C3" s="27" t="str">
        <f t="shared" ref="C3:C15" si="0">IF(B3="","",D3)</f>
        <v/>
      </c>
      <c r="D3" s="28"/>
      <c r="E3" s="1">
        <f>IF(Table23453411[[#This Row],[Percentage points Earned]]="",100,Table23453411[[#This Row],[Percentage points Earned]])</f>
        <v>100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/>
      <c r="B4" s="26"/>
      <c r="C4" s="27" t="str">
        <f t="shared" si="0"/>
        <v/>
      </c>
      <c r="D4" s="28"/>
      <c r="E4" s="1">
        <f>IF(Table23453411[[#This Row],[Percentage points Earned]]="",100,Table23453411[[#This Row],[Percentage points Earned]])</f>
        <v>100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/>
      <c r="B5" s="26"/>
      <c r="C5" s="27" t="str">
        <f t="shared" si="0"/>
        <v/>
      </c>
      <c r="D5" s="28"/>
      <c r="E5" s="1">
        <f>IF(Table23453411[[#This Row],[Percentage points Earned]]="",100,Table23453411[[#This Row],[Percentage points Earned]])</f>
        <v>100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/>
      <c r="B6" s="26"/>
      <c r="C6" s="27" t="str">
        <f t="shared" si="0"/>
        <v/>
      </c>
      <c r="D6" s="28"/>
      <c r="E6" s="1">
        <f>IF(Table23453411[[#This Row],[Percentage points Earned]]="",100,Table23453411[[#This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/>
      <c r="B7" s="26"/>
      <c r="C7" s="27" t="str">
        <f t="shared" si="0"/>
        <v/>
      </c>
      <c r="D7" s="28"/>
      <c r="E7" s="1">
        <f>IF(Table23453411[[#This Row],[Percentage points Earned]]="",100,Table23453411[[#This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IF(Table23453411[[#This Row],[Percentage points Earned]]="",100,Table23453411[[#This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IF(Table23453411[[#This Row],[Percentage points Earned]]="",100,Table23453411[[#This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IF(Table23453411[[#This Row],[Percentage points Earned]]="",100,Table23453411[[#This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IF(Table23453411[[#This Row],[Percentage points Earned]]="",100,Table23453411[[#This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IF(Table23453411[[#This Row],[Percentage points Earned]]="",100,Table23453411[[#This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IF(Table23453411[[#This Row],[Percentage points Earned]]="",100,Table23453411[[#This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IF(Table23453411[[#This Row],[Percentage points Earned]]="",100,Table23453411[[#This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IF(Table23453411[[#This Row],[Percentage points Earned]]="",100,Table23453411[[#This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 t="e">
        <f>SUMPRODUCT(B1:B15,D1:D15)/SUM(D1:D15)</f>
        <v>#DIV/0!</v>
      </c>
      <c r="C16" s="13"/>
      <c r="D16" s="30">
        <f>SUM(D2:D15)</f>
        <v>0</v>
      </c>
      <c r="E16" s="1" t="e">
        <f>IF(Table23453411[[#This Row],[Percentage points Earned]]="",100,Table23453411[[#This Row],[Percentage points Earned]])</f>
        <v>#DIV/0!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0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 t="e">
        <f>SUMPRODUCT(E2:E15,D2:D15)/SUM(D2:D15)</f>
        <v>#DIV/0!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IF(Table23453411[[#This Row],[Percentage points Earned]]="",100,Table23453411[[#This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IF(Table23453411[[#This Row],[Percentage points Earned]]="",100,Table23453411[[#This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48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98F9-3C5F-4899-A2CF-084A6F5EB6C5}">
  <dimension ref="A1:P26"/>
  <sheetViews>
    <sheetView zoomScale="76" zoomScaleNormal="76" workbookViewId="0">
      <selection activeCell="D5" sqref="D5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/>
      <c r="B2" s="26"/>
      <c r="C2" s="27" t="str">
        <f>IF(B2="","",D2)</f>
        <v/>
      </c>
      <c r="D2" s="28"/>
      <c r="E2" s="1">
        <f>IF(Table2345341112[[#This Row],[Percentage points Earned]]="",100,Table2345341112[[#This Row],[Percentage points Earned]])</f>
        <v>100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/>
      <c r="B3" s="26"/>
      <c r="C3" s="27" t="str">
        <f t="shared" ref="C3:C15" si="0">IF(B3="","",D3)</f>
        <v/>
      </c>
      <c r="D3" s="28"/>
      <c r="E3" s="1">
        <f>IF(Table2345341112[[#This Row],[Percentage points Earned]]="",100,Table2345341112[[#This Row],[Percentage points Earned]])</f>
        <v>100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/>
      <c r="B4" s="26"/>
      <c r="C4" s="27" t="str">
        <f t="shared" si="0"/>
        <v/>
      </c>
      <c r="D4" s="28"/>
      <c r="E4" s="1">
        <f>IF(Table2345341112[[#This Row],[Percentage points Earned]]="",100,Table2345341112[[#This Row],[Percentage points Earned]])</f>
        <v>100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/>
      <c r="B5" s="26"/>
      <c r="C5" s="27" t="str">
        <f t="shared" si="0"/>
        <v/>
      </c>
      <c r="D5" s="28"/>
      <c r="E5" s="1">
        <f>IF(Table2345341112[[#This Row],[Percentage points Earned]]="",100,Table2345341112[[#This Row],[Percentage points Earned]])</f>
        <v>100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/>
      <c r="B6" s="26"/>
      <c r="C6" s="27" t="str">
        <f t="shared" si="0"/>
        <v/>
      </c>
      <c r="D6" s="28"/>
      <c r="E6" s="1">
        <f>IF(Table2345341112[[#This Row],[Percentage points Earned]]="",100,Table2345341112[[#This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/>
      <c r="B7" s="26"/>
      <c r="C7" s="27" t="str">
        <f t="shared" si="0"/>
        <v/>
      </c>
      <c r="D7" s="28"/>
      <c r="E7" s="1">
        <f>IF(Table2345341112[[#This Row],[Percentage points Earned]]="",100,Table2345341112[[#This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IF(Table2345341112[[#This Row],[Percentage points Earned]]="",100,Table2345341112[[#This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IF(Table2345341112[[#This Row],[Percentage points Earned]]="",100,Table2345341112[[#This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IF(Table2345341112[[#This Row],[Percentage points Earned]]="",100,Table2345341112[[#This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IF(Table2345341112[[#This Row],[Percentage points Earned]]="",100,Table2345341112[[#This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IF(Table2345341112[[#This Row],[Percentage points Earned]]="",100,Table2345341112[[#This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IF(Table2345341112[[#This Row],[Percentage points Earned]]="",100,Table2345341112[[#This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IF(Table2345341112[[#This Row],[Percentage points Earned]]="",100,Table2345341112[[#This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IF(Table2345341112[[#This Row],[Percentage points Earned]]="",100,Table2345341112[[#This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 t="e">
        <f>SUMPRODUCT(B1:B15,D1:D15)/SUM(D1:D15)</f>
        <v>#DIV/0!</v>
      </c>
      <c r="C16" s="13"/>
      <c r="D16" s="30">
        <f>SUM(D2:D15)</f>
        <v>0</v>
      </c>
      <c r="E16" s="1" t="e">
        <f>IF(Table2345341112[[#This Row],[Percentage points Earned]]="",100,Table2345341112[[#This Row],[Percentage points Earned]])</f>
        <v>#DIV/0!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0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 t="e">
        <f>SUMPRODUCT(E2:E15,D2:D15)/SUM(D2:D15)</f>
        <v>#DIV/0!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IF(Table2345341112[[#This Row],[Percentage points Earned]]="",100,Table2345341112[[#This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IF(Table2345341112[[#This Row],[Percentage points Earned]]="",100,Table2345341112[[#This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41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CDC4-A937-49EF-9C2F-E1BC8CADA7CE}">
  <dimension ref="A1:P26"/>
  <sheetViews>
    <sheetView zoomScale="76" zoomScaleNormal="76" workbookViewId="0">
      <selection activeCell="D5" sqref="D5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/>
      <c r="B2" s="26"/>
      <c r="C2" s="27" t="str">
        <f>IF(B2="","",D2)</f>
        <v/>
      </c>
      <c r="D2" s="28"/>
      <c r="E2" s="1">
        <f>IF(Table234534111213[[#This Row],[Percentage points Earned]]="",100,Table234534111213[[#This Row],[Percentage points Earned]])</f>
        <v>100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/>
      <c r="B3" s="26"/>
      <c r="C3" s="27" t="str">
        <f t="shared" ref="C3:C15" si="0">IF(B3="","",D3)</f>
        <v/>
      </c>
      <c r="D3" s="28"/>
      <c r="E3" s="1">
        <f>IF(Table234534111213[[#This Row],[Percentage points Earned]]="",100,Table234534111213[[#This Row],[Percentage points Earned]])</f>
        <v>100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/>
      <c r="B4" s="26"/>
      <c r="C4" s="27" t="str">
        <f t="shared" si="0"/>
        <v/>
      </c>
      <c r="D4" s="28"/>
      <c r="E4" s="1">
        <f>IF(Table234534111213[[#This Row],[Percentage points Earned]]="",100,Table234534111213[[#This Row],[Percentage points Earned]])</f>
        <v>100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/>
      <c r="B5" s="26"/>
      <c r="C5" s="27" t="str">
        <f t="shared" si="0"/>
        <v/>
      </c>
      <c r="D5" s="28"/>
      <c r="E5" s="1">
        <f>IF(Table234534111213[[#This Row],[Percentage points Earned]]="",100,Table234534111213[[#This Row],[Percentage points Earned]])</f>
        <v>100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/>
      <c r="B6" s="26"/>
      <c r="C6" s="27" t="str">
        <f t="shared" si="0"/>
        <v/>
      </c>
      <c r="D6" s="28"/>
      <c r="E6" s="1">
        <f>IF(Table234534111213[[#This Row],[Percentage points Earned]]="",100,Table234534111213[[#This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/>
      <c r="B7" s="26"/>
      <c r="C7" s="27" t="str">
        <f t="shared" si="0"/>
        <v/>
      </c>
      <c r="D7" s="28"/>
      <c r="E7" s="1">
        <f>IF(Table234534111213[[#This Row],[Percentage points Earned]]="",100,Table234534111213[[#This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IF(Table234534111213[[#This Row],[Percentage points Earned]]="",100,Table234534111213[[#This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IF(Table234534111213[[#This Row],[Percentage points Earned]]="",100,Table234534111213[[#This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IF(Table234534111213[[#This Row],[Percentage points Earned]]="",100,Table234534111213[[#This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IF(Table234534111213[[#This Row],[Percentage points Earned]]="",100,Table234534111213[[#This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IF(Table234534111213[[#This Row],[Percentage points Earned]]="",100,Table234534111213[[#This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IF(Table234534111213[[#This Row],[Percentage points Earned]]="",100,Table234534111213[[#This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IF(Table234534111213[[#This Row],[Percentage points Earned]]="",100,Table234534111213[[#This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IF(Table234534111213[[#This Row],[Percentage points Earned]]="",100,Table234534111213[[#This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 t="e">
        <f>SUMPRODUCT(B1:B15,D1:D15)/SUM(D1:D15)</f>
        <v>#DIV/0!</v>
      </c>
      <c r="C16" s="13"/>
      <c r="D16" s="30">
        <f>SUM(D2:D15)</f>
        <v>0</v>
      </c>
      <c r="E16" s="1" t="e">
        <f>IF(Table234534111213[[#This Row],[Percentage points Earned]]="",100,Table234534111213[[#This Row],[Percentage points Earned]])</f>
        <v>#DIV/0!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0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 t="e">
        <f>SUMPRODUCT(E2:E15,D2:D15)/SUM(D2:D15)</f>
        <v>#DIV/0!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IF(Table234534111213[[#This Row],[Percentage points Earned]]="",100,Table234534111213[[#This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IF(Table234534111213[[#This Row],[Percentage points Earned]]="",100,Table234534111213[[#This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34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8073-4F6E-48C4-85D6-36B5155C7D3B}">
  <dimension ref="A1:P26"/>
  <sheetViews>
    <sheetView zoomScale="76" zoomScaleNormal="76" workbookViewId="0">
      <selection activeCell="J41" sqref="J41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/>
      <c r="B2" s="26"/>
      <c r="C2" s="27" t="str">
        <f>IF(B2="","",D2)</f>
        <v/>
      </c>
      <c r="D2" s="28"/>
      <c r="E2" s="1">
        <f>IF(Table23453411121314[[#This Row],[Percentage points Earned]]="",100,Table23453411121314[[#This Row],[Percentage points Earned]])</f>
        <v>100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/>
      <c r="B3" s="26"/>
      <c r="C3" s="27" t="str">
        <f t="shared" ref="C3:C15" si="0">IF(B3="","",D3)</f>
        <v/>
      </c>
      <c r="D3" s="28"/>
      <c r="E3" s="1">
        <f>IF(Table23453411121314[[#This Row],[Percentage points Earned]]="",100,Table23453411121314[[#This Row],[Percentage points Earned]])</f>
        <v>100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/>
      <c r="B4" s="26"/>
      <c r="C4" s="27" t="str">
        <f t="shared" si="0"/>
        <v/>
      </c>
      <c r="D4" s="28"/>
      <c r="E4" s="1">
        <f>IF(Table23453411121314[[#This Row],[Percentage points Earned]]="",100,Table23453411121314[[#This Row],[Percentage points Earned]])</f>
        <v>100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/>
      <c r="B5" s="26"/>
      <c r="C5" s="27" t="str">
        <f t="shared" si="0"/>
        <v/>
      </c>
      <c r="D5" s="28"/>
      <c r="E5" s="1">
        <f>IF(Table23453411121314[[#This Row],[Percentage points Earned]]="",100,Table23453411121314[[#This Row],[Percentage points Earned]])</f>
        <v>100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/>
      <c r="B6" s="26"/>
      <c r="C6" s="27" t="str">
        <f t="shared" si="0"/>
        <v/>
      </c>
      <c r="D6" s="28"/>
      <c r="E6" s="1">
        <f>IF(Table23453411121314[[#This Row],[Percentage points Earned]]="",100,Table23453411121314[[#This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/>
      <c r="B7" s="26"/>
      <c r="C7" s="27" t="str">
        <f t="shared" si="0"/>
        <v/>
      </c>
      <c r="D7" s="28"/>
      <c r="E7" s="1">
        <f>IF(Table23453411121314[[#This Row],[Percentage points Earned]]="",100,Table23453411121314[[#This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IF(Table23453411121314[[#This Row],[Percentage points Earned]]="",100,Table23453411121314[[#This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IF(Table23453411121314[[#This Row],[Percentage points Earned]]="",100,Table23453411121314[[#This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IF(Table23453411121314[[#This Row],[Percentage points Earned]]="",100,Table23453411121314[[#This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IF(Table23453411121314[[#This Row],[Percentage points Earned]]="",100,Table23453411121314[[#This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IF(Table23453411121314[[#This Row],[Percentage points Earned]]="",100,Table23453411121314[[#This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IF(Table23453411121314[[#This Row],[Percentage points Earned]]="",100,Table23453411121314[[#This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IF(Table23453411121314[[#This Row],[Percentage points Earned]]="",100,Table23453411121314[[#This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IF(Table23453411121314[[#This Row],[Percentage points Earned]]="",100,Table23453411121314[[#This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 t="e">
        <f>SUMPRODUCT(B1:B15,D1:D15)/SUM(D1:D15)</f>
        <v>#DIV/0!</v>
      </c>
      <c r="C16" s="13"/>
      <c r="D16" s="30">
        <f>SUM(D2:D15)</f>
        <v>0</v>
      </c>
      <c r="E16" s="1" t="e">
        <f>IF(Table23453411121314[[#This Row],[Percentage points Earned]]="",100,Table23453411121314[[#This Row],[Percentage points Earned]])</f>
        <v>#DIV/0!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0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 t="e">
        <f>SUMPRODUCT(E2:E15,D2:D15)/SUM(D2:D15)</f>
        <v>#DIV/0!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IF(Table23453411121314[[#This Row],[Percentage points Earned]]="",100,Table23453411121314[[#This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IF(Table23453411121314[[#This Row],[Percentage points Earned]]="",100,Table23453411121314[[#This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27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C4B3-DB0E-4009-B52F-F7B58EDA3688}">
  <dimension ref="A1:P26"/>
  <sheetViews>
    <sheetView zoomScale="76" zoomScaleNormal="76" workbookViewId="0">
      <selection activeCell="J41" sqref="J41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/>
      <c r="B2" s="26"/>
      <c r="C2" s="27" t="str">
        <f>IF(B2="","",D2)</f>
        <v/>
      </c>
      <c r="D2" s="28"/>
      <c r="E2" s="1">
        <f>IF(Table2345341112131415[[#This Row],[Percentage points Earned]]="",100,Table2345341112131415[[#This Row],[Percentage points Earned]])</f>
        <v>100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/>
      <c r="B3" s="26"/>
      <c r="C3" s="27" t="str">
        <f t="shared" ref="C3:C15" si="0">IF(B3="","",D3)</f>
        <v/>
      </c>
      <c r="D3" s="28"/>
      <c r="E3" s="1">
        <f>IF(Table2345341112131415[[#This Row],[Percentage points Earned]]="",100,Table2345341112131415[[#This Row],[Percentage points Earned]])</f>
        <v>100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/>
      <c r="B4" s="26"/>
      <c r="C4" s="27" t="str">
        <f t="shared" si="0"/>
        <v/>
      </c>
      <c r="D4" s="28"/>
      <c r="E4" s="1">
        <f>IF(Table2345341112131415[[#This Row],[Percentage points Earned]]="",100,Table2345341112131415[[#This Row],[Percentage points Earned]])</f>
        <v>100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/>
      <c r="B5" s="26"/>
      <c r="C5" s="27" t="str">
        <f t="shared" si="0"/>
        <v/>
      </c>
      <c r="D5" s="28"/>
      <c r="E5" s="1">
        <f>IF(Table2345341112131415[[#This Row],[Percentage points Earned]]="",100,Table2345341112131415[[#This Row],[Percentage points Earned]])</f>
        <v>100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/>
      <c r="B6" s="26"/>
      <c r="C6" s="27" t="str">
        <f t="shared" si="0"/>
        <v/>
      </c>
      <c r="D6" s="28"/>
      <c r="E6" s="1">
        <f>IF(Table2345341112131415[[#This Row],[Percentage points Earned]]="",100,Table2345341112131415[[#This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/>
      <c r="B7" s="26"/>
      <c r="C7" s="27" t="str">
        <f t="shared" si="0"/>
        <v/>
      </c>
      <c r="D7" s="28"/>
      <c r="E7" s="1">
        <f>IF(Table2345341112131415[[#This Row],[Percentage points Earned]]="",100,Table2345341112131415[[#This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IF(Table2345341112131415[[#This Row],[Percentage points Earned]]="",100,Table2345341112131415[[#This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IF(Table2345341112131415[[#This Row],[Percentage points Earned]]="",100,Table2345341112131415[[#This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IF(Table2345341112131415[[#This Row],[Percentage points Earned]]="",100,Table2345341112131415[[#This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IF(Table2345341112131415[[#This Row],[Percentage points Earned]]="",100,Table2345341112131415[[#This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IF(Table2345341112131415[[#This Row],[Percentage points Earned]]="",100,Table2345341112131415[[#This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IF(Table2345341112131415[[#This Row],[Percentage points Earned]]="",100,Table2345341112131415[[#This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IF(Table2345341112131415[[#This Row],[Percentage points Earned]]="",100,Table2345341112131415[[#This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IF(Table2345341112131415[[#This Row],[Percentage points Earned]]="",100,Table2345341112131415[[#This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 t="e">
        <f>SUMPRODUCT(B1:B15,D1:D15)/SUM(D1:D15)</f>
        <v>#DIV/0!</v>
      </c>
      <c r="C16" s="13"/>
      <c r="D16" s="30">
        <f>SUM(D2:D15)</f>
        <v>0</v>
      </c>
      <c r="E16" s="1" t="e">
        <f>IF(Table2345341112131415[[#This Row],[Percentage points Earned]]="",100,Table2345341112131415[[#This Row],[Percentage points Earned]])</f>
        <v>#DIV/0!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0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 t="e">
        <f>SUMPRODUCT(E2:E15,D2:D15)/SUM(D2:D15)</f>
        <v>#DIV/0!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IF(Table2345341112131415[[#This Row],[Percentage points Earned]]="",100,Table2345341112131415[[#This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IF(Table2345341112131415[[#This Row],[Percentage points Earned]]="",100,Table2345341112131415[[#This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20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F158-4A1D-45B3-8851-03CED1E902A7}">
  <dimension ref="A1:P26"/>
  <sheetViews>
    <sheetView zoomScale="76" zoomScaleNormal="76" workbookViewId="0">
      <selection activeCell="M39" sqref="M39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/>
      <c r="B2" s="26"/>
      <c r="C2" s="27" t="str">
        <f>IF(B2="","",D2)</f>
        <v/>
      </c>
      <c r="D2" s="28"/>
      <c r="E2" s="1">
        <f>IF(Table234534111213141516[[#This Row],[Percentage points Earned]]="",100,Table234534111213141516[[#This Row],[Percentage points Earned]])</f>
        <v>100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/>
      <c r="B3" s="26"/>
      <c r="C3" s="27" t="str">
        <f t="shared" ref="C3:C15" si="0">IF(B3="","",D3)</f>
        <v/>
      </c>
      <c r="D3" s="28"/>
      <c r="E3" s="1">
        <f>IF(Table234534111213141516[[#This Row],[Percentage points Earned]]="",100,Table234534111213141516[[#This Row],[Percentage points Earned]])</f>
        <v>100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/>
      <c r="B4" s="26"/>
      <c r="C4" s="27" t="str">
        <f t="shared" si="0"/>
        <v/>
      </c>
      <c r="D4" s="28"/>
      <c r="E4" s="1">
        <f>IF(Table234534111213141516[[#This Row],[Percentage points Earned]]="",100,Table234534111213141516[[#This Row],[Percentage points Earned]])</f>
        <v>100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/>
      <c r="B5" s="26"/>
      <c r="C5" s="27" t="str">
        <f t="shared" si="0"/>
        <v/>
      </c>
      <c r="D5" s="28"/>
      <c r="E5" s="1">
        <f>IF(Table234534111213141516[[#This Row],[Percentage points Earned]]="",100,Table234534111213141516[[#This Row],[Percentage points Earned]])</f>
        <v>100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/>
      <c r="B6" s="26"/>
      <c r="C6" s="27" t="str">
        <f t="shared" si="0"/>
        <v/>
      </c>
      <c r="D6" s="28"/>
      <c r="E6" s="1">
        <f>IF(Table234534111213141516[[#This Row],[Percentage points Earned]]="",100,Table234534111213141516[[#This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/>
      <c r="B7" s="26"/>
      <c r="C7" s="27" t="str">
        <f t="shared" si="0"/>
        <v/>
      </c>
      <c r="D7" s="28"/>
      <c r="E7" s="1">
        <f>IF(Table234534111213141516[[#This Row],[Percentage points Earned]]="",100,Table234534111213141516[[#This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IF(Table234534111213141516[[#This Row],[Percentage points Earned]]="",100,Table234534111213141516[[#This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IF(Table234534111213141516[[#This Row],[Percentage points Earned]]="",100,Table234534111213141516[[#This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IF(Table234534111213141516[[#This Row],[Percentage points Earned]]="",100,Table234534111213141516[[#This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IF(Table234534111213141516[[#This Row],[Percentage points Earned]]="",100,Table234534111213141516[[#This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IF(Table234534111213141516[[#This Row],[Percentage points Earned]]="",100,Table234534111213141516[[#This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IF(Table234534111213141516[[#This Row],[Percentage points Earned]]="",100,Table234534111213141516[[#This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IF(Table234534111213141516[[#This Row],[Percentage points Earned]]="",100,Table234534111213141516[[#This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IF(Table234534111213141516[[#This Row],[Percentage points Earned]]="",100,Table234534111213141516[[#This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 t="e">
        <f>SUMPRODUCT(B1:B15,D1:D15)/SUM(D1:D15)</f>
        <v>#DIV/0!</v>
      </c>
      <c r="C16" s="13"/>
      <c r="D16" s="30">
        <f>SUM(D2:D15)</f>
        <v>0</v>
      </c>
      <c r="E16" s="1" t="e">
        <f>IF(Table234534111213141516[[#This Row],[Percentage points Earned]]="",100,Table234534111213141516[[#This Row],[Percentage points Earned]])</f>
        <v>#DIV/0!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0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 t="e">
        <f>SUMPRODUCT(E2:E15,D2:D15)/SUM(D2:D15)</f>
        <v>#DIV/0!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IF(Table234534111213141516[[#This Row],[Percentage points Earned]]="",100,Table234534111213141516[[#This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IF(Table234534111213141516[[#This Row],[Percentage points Earned]]="",100,Table234534111213141516[[#This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13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37DE-DE07-4422-8F84-6D525B2CBE42}">
  <dimension ref="A1:P26"/>
  <sheetViews>
    <sheetView zoomScale="76" zoomScaleNormal="76" workbookViewId="0">
      <selection activeCell="O38" sqref="O38"/>
    </sheetView>
  </sheetViews>
  <sheetFormatPr defaultColWidth="9.21875" defaultRowHeight="14.4" x14ac:dyDescent="0.3"/>
  <cols>
    <col min="1" max="1" width="22.21875" style="1" bestFit="1" customWidth="1"/>
    <col min="2" max="2" width="26.109375" style="1" bestFit="1" customWidth="1"/>
    <col min="3" max="3" width="22.77734375" style="1" hidden="1" customWidth="1"/>
    <col min="4" max="4" width="13.21875" style="1" bestFit="1" customWidth="1"/>
    <col min="5" max="5" width="0" style="1" hidden="1" customWidth="1"/>
    <col min="6" max="6" width="10.44140625" style="1" customWidth="1"/>
    <col min="7" max="7" width="9.21875" style="1"/>
    <col min="8" max="8" width="16.21875" style="1" hidden="1" customWidth="1"/>
    <col min="9" max="9" width="13.21875" style="1" hidden="1" customWidth="1"/>
    <col min="10" max="10" width="13" style="1" customWidth="1"/>
    <col min="11" max="11" width="10.6640625" style="1" bestFit="1" customWidth="1"/>
    <col min="12" max="12" width="9.21875" style="1" bestFit="1" customWidth="1"/>
    <col min="13" max="16384" width="9.21875" style="1"/>
  </cols>
  <sheetData>
    <row r="1" spans="1:12" ht="15" thickBot="1" x14ac:dyDescent="0.35">
      <c r="A1" s="22" t="s">
        <v>0</v>
      </c>
      <c r="B1" s="23" t="s">
        <v>50</v>
      </c>
      <c r="C1" s="23" t="s">
        <v>1</v>
      </c>
      <c r="D1" s="24" t="s">
        <v>49</v>
      </c>
      <c r="E1" s="1" t="s">
        <v>52</v>
      </c>
      <c r="J1" s="19" t="s">
        <v>55</v>
      </c>
      <c r="K1" s="19"/>
      <c r="L1" s="19"/>
    </row>
    <row r="2" spans="1:12" ht="15" thickBot="1" x14ac:dyDescent="0.35">
      <c r="A2" s="25"/>
      <c r="B2" s="26"/>
      <c r="C2" s="27" t="str">
        <f>IF(B2="","",D2)</f>
        <v/>
      </c>
      <c r="D2" s="28"/>
      <c r="E2" s="1">
        <f>IF(Table23453411121314151617[[#This Row],[Percentage points Earned]]="",100,Table23453411121314151617[[#This Row],[Percentage points Earned]])</f>
        <v>100</v>
      </c>
      <c r="J2" s="5" t="s">
        <v>11</v>
      </c>
      <c r="K2" s="6" t="s">
        <v>2</v>
      </c>
      <c r="L2" s="6" t="s">
        <v>12</v>
      </c>
    </row>
    <row r="3" spans="1:12" ht="15" thickBot="1" x14ac:dyDescent="0.35">
      <c r="A3" s="25"/>
      <c r="B3" s="26"/>
      <c r="C3" s="27" t="str">
        <f t="shared" ref="C3:C15" si="0">IF(B3="","",D3)</f>
        <v/>
      </c>
      <c r="D3" s="28"/>
      <c r="E3" s="1">
        <f>IF(Table23453411121314151617[[#This Row],[Percentage points Earned]]="",100,Table23453411121314151617[[#This Row],[Percentage points Earned]])</f>
        <v>100</v>
      </c>
      <c r="J3" s="7" t="s">
        <v>13</v>
      </c>
      <c r="K3" s="8" t="s">
        <v>14</v>
      </c>
      <c r="L3" s="9" t="s">
        <v>15</v>
      </c>
    </row>
    <row r="4" spans="1:12" ht="15" thickBot="1" x14ac:dyDescent="0.35">
      <c r="A4" s="25"/>
      <c r="B4" s="26"/>
      <c r="C4" s="27" t="str">
        <f t="shared" si="0"/>
        <v/>
      </c>
      <c r="D4" s="28"/>
      <c r="E4" s="1">
        <f>IF(Table23453411121314151617[[#This Row],[Percentage points Earned]]="",100,Table23453411121314151617[[#This Row],[Percentage points Earned]])</f>
        <v>100</v>
      </c>
      <c r="J4" s="7" t="s">
        <v>16</v>
      </c>
      <c r="K4" s="8" t="s">
        <v>17</v>
      </c>
      <c r="L4" s="9" t="s">
        <v>18</v>
      </c>
    </row>
    <row r="5" spans="1:12" ht="15" thickBot="1" x14ac:dyDescent="0.35">
      <c r="A5" s="25"/>
      <c r="B5" s="26"/>
      <c r="C5" s="27" t="str">
        <f t="shared" si="0"/>
        <v/>
      </c>
      <c r="D5" s="28"/>
      <c r="E5" s="1">
        <f>IF(Table23453411121314151617[[#This Row],[Percentage points Earned]]="",100,Table23453411121314151617[[#This Row],[Percentage points Earned]])</f>
        <v>100</v>
      </c>
      <c r="J5" s="7" t="s">
        <v>19</v>
      </c>
      <c r="K5" s="8" t="s">
        <v>20</v>
      </c>
      <c r="L5" s="9" t="s">
        <v>21</v>
      </c>
    </row>
    <row r="6" spans="1:12" ht="15" thickBot="1" x14ac:dyDescent="0.35">
      <c r="A6" s="25"/>
      <c r="B6" s="26"/>
      <c r="C6" s="27" t="str">
        <f t="shared" si="0"/>
        <v/>
      </c>
      <c r="D6" s="28"/>
      <c r="E6" s="1">
        <f>IF(Table23453411121314151617[[#This Row],[Percentage points Earned]]="",100,Table23453411121314151617[[#This Row],[Percentage points Earned]])</f>
        <v>100</v>
      </c>
      <c r="J6" s="7" t="s">
        <v>22</v>
      </c>
      <c r="K6" s="8" t="s">
        <v>23</v>
      </c>
      <c r="L6" s="9" t="s">
        <v>24</v>
      </c>
    </row>
    <row r="7" spans="1:12" ht="15" thickBot="1" x14ac:dyDescent="0.35">
      <c r="A7" s="25"/>
      <c r="B7" s="26"/>
      <c r="C7" s="27" t="str">
        <f t="shared" si="0"/>
        <v/>
      </c>
      <c r="D7" s="28"/>
      <c r="E7" s="1">
        <f>IF(Table23453411121314151617[[#This Row],[Percentage points Earned]]="",100,Table23453411121314151617[[#This Row],[Percentage points Earned]])</f>
        <v>100</v>
      </c>
      <c r="J7" s="7" t="s">
        <v>25</v>
      </c>
      <c r="K7" s="8" t="s">
        <v>26</v>
      </c>
      <c r="L7" s="9" t="s">
        <v>27</v>
      </c>
    </row>
    <row r="8" spans="1:12" ht="15" thickBot="1" x14ac:dyDescent="0.35">
      <c r="A8" s="25"/>
      <c r="B8" s="26"/>
      <c r="C8" s="27" t="str">
        <f t="shared" si="0"/>
        <v/>
      </c>
      <c r="D8" s="28"/>
      <c r="E8" s="1">
        <f>IF(Table23453411121314151617[[#This Row],[Percentage points Earned]]="",100,Table23453411121314151617[[#This Row],[Percentage points Earned]])</f>
        <v>100</v>
      </c>
      <c r="J8" s="7" t="s">
        <v>28</v>
      </c>
      <c r="K8" s="8" t="s">
        <v>29</v>
      </c>
      <c r="L8" s="9" t="s">
        <v>30</v>
      </c>
    </row>
    <row r="9" spans="1:12" ht="15" thickBot="1" x14ac:dyDescent="0.35">
      <c r="A9" s="25"/>
      <c r="B9" s="26"/>
      <c r="C9" s="27" t="str">
        <f t="shared" si="0"/>
        <v/>
      </c>
      <c r="D9" s="28"/>
      <c r="E9" s="1">
        <f>IF(Table23453411121314151617[[#This Row],[Percentage points Earned]]="",100,Table23453411121314151617[[#This Row],[Percentage points Earned]])</f>
        <v>100</v>
      </c>
      <c r="J9" s="7" t="s">
        <v>31</v>
      </c>
      <c r="K9" s="8" t="s">
        <v>32</v>
      </c>
      <c r="L9" s="9" t="s">
        <v>33</v>
      </c>
    </row>
    <row r="10" spans="1:12" ht="15" thickBot="1" x14ac:dyDescent="0.35">
      <c r="A10" s="25"/>
      <c r="B10" s="26"/>
      <c r="C10" s="27" t="str">
        <f t="shared" si="0"/>
        <v/>
      </c>
      <c r="D10" s="28"/>
      <c r="E10" s="1">
        <f>IF(Table23453411121314151617[[#This Row],[Percentage points Earned]]="",100,Table23453411121314151617[[#This Row],[Percentage points Earned]])</f>
        <v>100</v>
      </c>
      <c r="J10" s="7" t="s">
        <v>34</v>
      </c>
      <c r="K10" s="8" t="s">
        <v>35</v>
      </c>
      <c r="L10" s="9" t="s">
        <v>36</v>
      </c>
    </row>
    <row r="11" spans="1:12" ht="15" thickBot="1" x14ac:dyDescent="0.35">
      <c r="A11" s="25"/>
      <c r="B11" s="26"/>
      <c r="C11" s="27" t="str">
        <f t="shared" si="0"/>
        <v/>
      </c>
      <c r="D11" s="28"/>
      <c r="E11" s="1">
        <f>IF(Table23453411121314151617[[#This Row],[Percentage points Earned]]="",100,Table23453411121314151617[[#This Row],[Percentage points Earned]])</f>
        <v>100</v>
      </c>
      <c r="J11" s="7" t="s">
        <v>37</v>
      </c>
      <c r="K11" s="8" t="s">
        <v>38</v>
      </c>
      <c r="L11" s="9" t="s">
        <v>39</v>
      </c>
    </row>
    <row r="12" spans="1:12" ht="15" thickBot="1" x14ac:dyDescent="0.35">
      <c r="A12" s="25"/>
      <c r="B12" s="26"/>
      <c r="C12" s="27" t="str">
        <f t="shared" si="0"/>
        <v/>
      </c>
      <c r="D12" s="28"/>
      <c r="E12" s="1">
        <f>IF(Table23453411121314151617[[#This Row],[Percentage points Earned]]="",100,Table23453411121314151617[[#This Row],[Percentage points Earned]])</f>
        <v>100</v>
      </c>
      <c r="J12" s="7" t="s">
        <v>40</v>
      </c>
      <c r="K12" s="8" t="s">
        <v>41</v>
      </c>
      <c r="L12" s="9" t="s">
        <v>42</v>
      </c>
    </row>
    <row r="13" spans="1:12" ht="15" thickBot="1" x14ac:dyDescent="0.35">
      <c r="A13" s="25"/>
      <c r="B13" s="26"/>
      <c r="C13" s="27" t="str">
        <f t="shared" si="0"/>
        <v/>
      </c>
      <c r="D13" s="28"/>
      <c r="E13" s="1">
        <f>IF(Table23453411121314151617[[#This Row],[Percentage points Earned]]="",100,Table23453411121314151617[[#This Row],[Percentage points Earned]])</f>
        <v>100</v>
      </c>
      <c r="J13" s="7" t="s">
        <v>43</v>
      </c>
      <c r="K13" s="8" t="s">
        <v>44</v>
      </c>
      <c r="L13" s="9" t="s">
        <v>45</v>
      </c>
    </row>
    <row r="14" spans="1:12" ht="15" thickBot="1" x14ac:dyDescent="0.35">
      <c r="A14" s="25"/>
      <c r="B14" s="26"/>
      <c r="C14" s="27" t="str">
        <f t="shared" si="0"/>
        <v/>
      </c>
      <c r="D14" s="28"/>
      <c r="E14" s="1">
        <f>IF(Table23453411121314151617[[#This Row],[Percentage points Earned]]="",100,Table23453411121314151617[[#This Row],[Percentage points Earned]])</f>
        <v>100</v>
      </c>
      <c r="J14" s="7" t="s">
        <v>46</v>
      </c>
      <c r="K14" s="8" t="s">
        <v>47</v>
      </c>
      <c r="L14" s="9" t="s">
        <v>48</v>
      </c>
    </row>
    <row r="15" spans="1:12" ht="15" thickBot="1" x14ac:dyDescent="0.35">
      <c r="A15" s="25"/>
      <c r="B15" s="26"/>
      <c r="C15" s="27" t="str">
        <f t="shared" si="0"/>
        <v/>
      </c>
      <c r="D15" s="28"/>
      <c r="E15" s="1">
        <f>IF(Table23453411121314151617[[#This Row],[Percentage points Earned]]="",100,Table23453411121314151617[[#This Row],[Percentage points Earned]])</f>
        <v>100</v>
      </c>
      <c r="J15" s="20" t="s">
        <v>56</v>
      </c>
      <c r="K15" s="20"/>
      <c r="L15" s="20"/>
    </row>
    <row r="16" spans="1:12" ht="18" x14ac:dyDescent="0.35">
      <c r="A16" s="29" t="s">
        <v>51</v>
      </c>
      <c r="B16" s="17" t="e">
        <f>SUMPRODUCT(B1:B15,D1:D15)/SUM(D1:D15)</f>
        <v>#DIV/0!</v>
      </c>
      <c r="C16" s="13"/>
      <c r="D16" s="30">
        <f>SUM(D2:D15)</f>
        <v>0</v>
      </c>
      <c r="E16" s="1" t="e">
        <f>IF(Table23453411121314151617[[#This Row],[Percentage points Earned]]="",100,Table23453411121314151617[[#This Row],[Percentage points Earned]])</f>
        <v>#DIV/0!</v>
      </c>
      <c r="F16" s="12" t="s">
        <v>57</v>
      </c>
      <c r="J16" s="21"/>
      <c r="K16" s="21"/>
      <c r="L16" s="21"/>
    </row>
    <row r="17" spans="1:16" x14ac:dyDescent="0.3">
      <c r="A17" s="31" t="s">
        <v>3</v>
      </c>
      <c r="B17" s="16">
        <f>IFERROR((SUMPRODUCT(B2:B14,C2:C14))/SUM(C2:C14),0)</f>
        <v>0</v>
      </c>
      <c r="C17" s="15"/>
      <c r="D17" s="32"/>
      <c r="F17" s="11" t="s">
        <v>58</v>
      </c>
      <c r="J17" s="21"/>
      <c r="K17" s="21"/>
      <c r="L17" s="21"/>
    </row>
    <row r="18" spans="1:16" x14ac:dyDescent="0.3">
      <c r="A18" s="33" t="s">
        <v>53</v>
      </c>
      <c r="B18" s="14" t="e">
        <f>SUMPRODUCT(E2:E15,D2:D15)/SUM(D2:D15)</f>
        <v>#DIV/0!</v>
      </c>
      <c r="C18" s="15"/>
      <c r="D18" s="32"/>
      <c r="F18" s="11">
        <v>100</v>
      </c>
      <c r="J18" s="21"/>
      <c r="K18" s="21"/>
      <c r="L18" s="21"/>
    </row>
    <row r="19" spans="1:16" x14ac:dyDescent="0.3">
      <c r="A19" s="34" t="s">
        <v>54</v>
      </c>
      <c r="B19" s="15"/>
      <c r="C19" s="15"/>
      <c r="D19" s="32"/>
      <c r="E19" s="10">
        <f>IF(Table23453411121314151617[[#This Row],[Percentage points Earned]]="",100,Table23453411121314151617[[#This Row],[Percentage points Earned]])</f>
        <v>100</v>
      </c>
      <c r="J19" s="21"/>
      <c r="K19" s="21"/>
      <c r="L19" s="21"/>
    </row>
    <row r="20" spans="1:16" x14ac:dyDescent="0.3">
      <c r="A20" s="35"/>
      <c r="B20" s="36"/>
      <c r="C20" s="36"/>
      <c r="D20" s="37"/>
      <c r="E20" s="10">
        <f>IF(Table23453411121314151617[[#This Row],[Percentage points Earned]]="",100,Table23453411121314151617[[#This Row],[Percentage points Earned]])</f>
        <v>100</v>
      </c>
    </row>
    <row r="21" spans="1:16" x14ac:dyDescent="0.3">
      <c r="A21" s="2" t="s">
        <v>4</v>
      </c>
      <c r="N21" s="2" t="s">
        <v>62</v>
      </c>
      <c r="P21" s="1" t="s">
        <v>63</v>
      </c>
    </row>
    <row r="22" spans="1:16" x14ac:dyDescent="0.3">
      <c r="A22" s="3" t="s">
        <v>10</v>
      </c>
      <c r="B22" s="3"/>
      <c r="C22" s="3"/>
      <c r="D22" s="3"/>
      <c r="E22" s="3"/>
      <c r="F22" s="3"/>
      <c r="N22" s="2" t="s">
        <v>64</v>
      </c>
      <c r="P22" s="1" t="s">
        <v>65</v>
      </c>
    </row>
    <row r="23" spans="1:16" ht="31.5" customHeight="1" x14ac:dyDescent="0.3">
      <c r="A23" s="18" t="s">
        <v>59</v>
      </c>
      <c r="B23" s="18"/>
      <c r="C23" s="18"/>
      <c r="D23" s="18"/>
      <c r="E23" s="18"/>
      <c r="F23" s="18"/>
      <c r="N23" s="2" t="s">
        <v>66</v>
      </c>
      <c r="P23" s="1" t="s">
        <v>67</v>
      </c>
    </row>
    <row r="24" spans="1:16" ht="16.5" customHeight="1" x14ac:dyDescent="0.3">
      <c r="A24" s="18"/>
      <c r="B24" s="18"/>
      <c r="C24" s="18"/>
      <c r="D24" s="18"/>
      <c r="E24" s="18"/>
      <c r="F24" s="18"/>
    </row>
    <row r="25" spans="1:16" ht="15" customHeight="1" x14ac:dyDescent="0.3">
      <c r="A25" s="18" t="s">
        <v>5</v>
      </c>
      <c r="B25" s="18"/>
      <c r="C25" s="18"/>
      <c r="D25" s="18"/>
      <c r="E25" s="18"/>
      <c r="F25" s="18"/>
    </row>
    <row r="26" spans="1:16" x14ac:dyDescent="0.3">
      <c r="A26" s="4"/>
      <c r="B26" s="4"/>
      <c r="C26" s="4"/>
      <c r="D26" s="4"/>
    </row>
  </sheetData>
  <sheetProtection sheet="1" selectLockedCells="1"/>
  <mergeCells count="4">
    <mergeCell ref="J1:L1"/>
    <mergeCell ref="J15:L19"/>
    <mergeCell ref="A23:F24"/>
    <mergeCell ref="A25:F25"/>
  </mergeCells>
  <conditionalFormatting sqref="D16">
    <cfRule type="cellIs" dxfId="6" priority="1" operator="notEqual">
      <formula>100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</vt:lpstr>
      <vt:lpstr>Class 1</vt:lpstr>
      <vt:lpstr>Class 2</vt:lpstr>
      <vt:lpstr>Class 3</vt:lpstr>
      <vt:lpstr>Class 4</vt:lpstr>
      <vt:lpstr>Class 5</vt:lpstr>
      <vt:lpstr>Class 6</vt:lpstr>
      <vt:lpstr>Class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Natasha</dc:creator>
  <cp:lastModifiedBy>Smith, Natasha</cp:lastModifiedBy>
  <dcterms:created xsi:type="dcterms:W3CDTF">2017-10-27T17:56:10Z</dcterms:created>
  <dcterms:modified xsi:type="dcterms:W3CDTF">2018-12-12T16:46:09Z</dcterms:modified>
</cp:coreProperties>
</file>